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akarun\Desktop\LJEKARNA\OBALA I LUČICE\"/>
    </mc:Choice>
  </mc:AlternateContent>
  <xr:revisionPtr revIDLastSave="0" documentId="13_ncr:1_{9CEAFF04-8FB3-419C-8763-7AE3F4A8467F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List1 " sheetId="4" r:id="rId1"/>
    <sheet name="List2" sheetId="2" r:id="rId2"/>
    <sheet name="List3" sheetId="3" r:id="rId3"/>
  </sheets>
  <definedNames>
    <definedName name="_xlnm.Print_Area" localSheetId="0">'List1 '!$A$1:$F$55</definedName>
  </definedNames>
  <calcPr calcId="181029"/>
</workbook>
</file>

<file path=xl/calcChain.xml><?xml version="1.0" encoding="utf-8"?>
<calcChain xmlns="http://schemas.openxmlformats.org/spreadsheetml/2006/main">
  <c r="F32" i="4" l="1"/>
  <c r="F16" i="4"/>
  <c r="F22" i="4" s="1"/>
  <c r="F15" i="4"/>
  <c r="F14" i="4"/>
  <c r="F13" i="4"/>
  <c r="F12" i="4"/>
  <c r="F11" i="4"/>
  <c r="F29" i="4"/>
  <c r="F23" i="4" l="1"/>
  <c r="F24" i="4" l="1"/>
  <c r="F26" i="4" l="1"/>
  <c r="F25" i="4"/>
  <c r="F31" i="4"/>
  <c r="F33" i="4" s="1"/>
</calcChain>
</file>

<file path=xl/sharedStrings.xml><?xml version="1.0" encoding="utf-8"?>
<sst xmlns="http://schemas.openxmlformats.org/spreadsheetml/2006/main" count="40" uniqueCount="35">
  <si>
    <t>Redni broj</t>
  </si>
  <si>
    <t>Jedinica mjere</t>
  </si>
  <si>
    <t>Ime, prezime i funkcija ovlaštene osobe ponuditelja:</t>
  </si>
  <si>
    <t>Potpis ovlaštene osobe ponuditelja:_____________________________________________</t>
  </si>
  <si>
    <t>M.P.</t>
  </si>
  <si>
    <t>U_________________, dana_______________2019.  godine</t>
  </si>
  <si>
    <t>UKUPNO (u kn bez PDV-a)</t>
  </si>
  <si>
    <t>Tabela 1. Specifikacija vrijednosti objekta leasinga</t>
  </si>
  <si>
    <t>Naziv objekta leasinga</t>
  </si>
  <si>
    <t xml:space="preserve">Ukupna količina </t>
  </si>
  <si>
    <t>Jedinična cijena                   (u kn bez PDV-a)</t>
  </si>
  <si>
    <t>kom</t>
  </si>
  <si>
    <t>Licenca za programsko rješenje za procesiranje kartične naplate s parkirnog automata</t>
  </si>
  <si>
    <t>Izračun ukupne vrijednosti predmeta nabave</t>
  </si>
  <si>
    <t>Iznos PDV-a (stopa 25%)</t>
  </si>
  <si>
    <t>Ukupni iznos           (u kn bez PDV-a)</t>
  </si>
  <si>
    <t>Mjesečna rata (u kn bez PDV-a)</t>
  </si>
  <si>
    <t>Parkirni automat koji prihvaća kovanice i kartice</t>
  </si>
  <si>
    <t>NABAVA PARKIRNIH AUTOMATA PUTEM FINANCIJSKOG LEASINGA</t>
  </si>
  <si>
    <t>Licenca za programsko rješenje za upravljanje, nadzor i parametriranje parkirnog automata</t>
  </si>
  <si>
    <t xml:space="preserve">Parkirni automat koji prihvaća kovanice, novčanice i kartice </t>
  </si>
  <si>
    <t>Parkirni automat koji prihvaća kovanice, novčanice i kartice s korisničkim zaslonom osjetljivim na dodir</t>
  </si>
  <si>
    <r>
      <t xml:space="preserve">Nabavna vrijednost objekta leasinga </t>
    </r>
    <r>
      <rPr>
        <b/>
        <sz val="12"/>
        <color theme="1"/>
        <rFont val="Arial"/>
        <family val="2"/>
        <charset val="238"/>
      </rPr>
      <t>23 parkirna automata i potrebne licence programskih sustava</t>
    </r>
    <r>
      <rPr>
        <sz val="12"/>
        <color theme="1"/>
        <rFont val="Arial"/>
        <family val="2"/>
        <charset val="238"/>
      </rPr>
      <t xml:space="preserve"> (u kn bez PDV-a)</t>
    </r>
  </si>
  <si>
    <t xml:space="preserve">Tabela 2. Izračun financijskog leasinga za parkirne automate </t>
  </si>
  <si>
    <t xml:space="preserve">Bruto nabavna vrijednost objekta leasinga (u kn sa PDV-om) </t>
  </si>
  <si>
    <t>Učešće u visini 20% od bruto nabavne vrijednosti objekta leasinga</t>
  </si>
  <si>
    <t>Iznos mjesečne rate x 60 mjeseci</t>
  </si>
  <si>
    <t>Ukupna cijena                             (u kn bez PDV-a)</t>
  </si>
  <si>
    <t>Otkupna rata objekta nakon isteka leasinga (u kn)</t>
  </si>
  <si>
    <r>
      <t xml:space="preserve">UKUPNA CIJENA PONUDE (u kn bez PDV-a) </t>
    </r>
    <r>
      <rPr>
        <sz val="12"/>
        <color theme="1"/>
        <rFont val="Arial"/>
        <family val="2"/>
        <charset val="238"/>
      </rPr>
      <t>(učešće + jednokratni trošak obrade + otkupna rata + 60 x mj. rata – PDV), tj. (red. br. 4. + red. br. 5. + red. br. 6. + red. br. 8. - red. br. 2.)</t>
    </r>
  </si>
  <si>
    <r>
      <t xml:space="preserve">PDV 25% </t>
    </r>
    <r>
      <rPr>
        <sz val="12"/>
        <color theme="1"/>
        <rFont val="Arial"/>
        <family val="2"/>
        <charset val="238"/>
      </rPr>
      <t>(red. br. 2.)</t>
    </r>
  </si>
  <si>
    <r>
      <t xml:space="preserve">UKUPNA CIJENA PONUDE (u kn sa PDV-om) </t>
    </r>
    <r>
      <rPr>
        <sz val="12"/>
        <color theme="1"/>
        <rFont val="Arial"/>
        <family val="2"/>
        <charset val="238"/>
      </rPr>
      <t>(red. br. 10. + red. br. 11.)</t>
    </r>
  </si>
  <si>
    <t>Kamatna stopa (fiksna u kunama)</t>
  </si>
  <si>
    <t>Jednokratni trošak obrade (maksimalno 0.50%) na bruto nabavnu vrijednost objekta leasinga (u kn sa PDV-om)</t>
  </si>
  <si>
    <t xml:space="preserve">NACRT TROŠKOVNIKA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</si>
</sst>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"/>
  </numFmts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2"/>
      <color rgb="FFFF0000"/>
      <name val="Arial"/>
      <family val="2"/>
      <charset val="238"/>
    </font>
    <font>
      <sz val="12"/>
      <color rgb="FFFF0000"/>
      <name val="Times New Roman"/>
      <family val="1"/>
      <charset val="238"/>
    </font>
    <font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2" fillId="0" borderId="2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4" fontId="3" fillId="0" borderId="0" xfId="0" applyNumberFormat="1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4" fontId="2" fillId="0" borderId="6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vertical="center" wrapText="1"/>
    </xf>
    <xf numFmtId="0" fontId="6" fillId="0" borderId="0" xfId="0" applyFont="1"/>
    <xf numFmtId="0" fontId="7" fillId="0" borderId="0" xfId="0" applyFont="1" applyAlignment="1">
      <alignment vertical="center"/>
    </xf>
    <xf numFmtId="4" fontId="2" fillId="3" borderId="1" xfId="0" applyNumberFormat="1" applyFont="1" applyFill="1" applyBorder="1" applyAlignment="1" applyProtection="1">
      <alignment vertical="center" wrapText="1"/>
      <protection locked="0"/>
    </xf>
    <xf numFmtId="1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2" fillId="0" borderId="0" xfId="0" applyFont="1" applyAlignment="1">
      <alignment vertical="center"/>
    </xf>
    <xf numFmtId="4" fontId="3" fillId="2" borderId="1" xfId="0" applyNumberFormat="1" applyFont="1" applyFill="1" applyBorder="1" applyAlignment="1">
      <alignment horizontal="right" vertical="center"/>
    </xf>
    <xf numFmtId="0" fontId="4" fillId="0" borderId="0" xfId="0" applyFont="1"/>
    <xf numFmtId="0" fontId="8" fillId="0" borderId="0" xfId="0" applyFont="1" applyAlignment="1">
      <alignment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4" fontId="2" fillId="3" borderId="6" xfId="0" applyNumberFormat="1" applyFont="1" applyFill="1" applyBorder="1" applyAlignment="1" applyProtection="1">
      <alignment horizontal="right" vertical="center" wrapText="1"/>
      <protection locked="0"/>
    </xf>
    <xf numFmtId="10" fontId="4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left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03740-8E41-4A1C-8F7C-B103407B37C5}">
  <dimension ref="A2:J46"/>
  <sheetViews>
    <sheetView tabSelected="1" zoomScaleNormal="100" workbookViewId="0">
      <selection activeCell="E11" sqref="E11"/>
    </sheetView>
  </sheetViews>
  <sheetFormatPr defaultRowHeight="15" x14ac:dyDescent="0.2"/>
  <cols>
    <col min="1" max="1" width="8" style="1" customWidth="1"/>
    <col min="2" max="2" width="41.85546875" style="1" customWidth="1"/>
    <col min="3" max="4" width="10.85546875" style="1" customWidth="1"/>
    <col min="5" max="5" width="21.140625" style="1" customWidth="1"/>
    <col min="6" max="6" width="22.28515625" style="1" customWidth="1"/>
    <col min="7" max="16384" width="9.140625" style="1"/>
  </cols>
  <sheetData>
    <row r="2" spans="1:6" ht="20.25" customHeight="1" x14ac:dyDescent="0.2"/>
    <row r="3" spans="1:6" ht="21" customHeight="1" x14ac:dyDescent="0.25">
      <c r="A3" s="28" t="s">
        <v>18</v>
      </c>
      <c r="B3" s="28"/>
      <c r="C3" s="28"/>
      <c r="D3" s="28"/>
      <c r="E3" s="28"/>
      <c r="F3" s="28"/>
    </row>
    <row r="4" spans="1:6" ht="21" customHeight="1" x14ac:dyDescent="0.25">
      <c r="A4" s="7"/>
      <c r="B4" s="7"/>
      <c r="C4" s="7"/>
      <c r="D4" s="7"/>
      <c r="E4" s="7"/>
      <c r="F4" s="7"/>
    </row>
    <row r="5" spans="1:6" ht="21" customHeight="1" x14ac:dyDescent="0.25">
      <c r="A5" s="28" t="s">
        <v>34</v>
      </c>
      <c r="B5" s="28"/>
      <c r="C5" s="28"/>
      <c r="D5" s="28"/>
      <c r="E5" s="28"/>
      <c r="F5" s="28"/>
    </row>
    <row r="6" spans="1:6" ht="21" customHeight="1" x14ac:dyDescent="0.25">
      <c r="A6" s="7"/>
      <c r="B6" s="7"/>
      <c r="C6" s="7"/>
      <c r="D6" s="7"/>
      <c r="E6" s="7"/>
      <c r="F6" s="7"/>
    </row>
    <row r="7" spans="1:6" ht="21" customHeight="1" x14ac:dyDescent="0.25">
      <c r="A7" s="7"/>
      <c r="B7" s="7"/>
      <c r="C7" s="7"/>
      <c r="D7" s="7"/>
      <c r="E7" s="7"/>
      <c r="F7" s="7"/>
    </row>
    <row r="8" spans="1:6" ht="17.25" customHeight="1" x14ac:dyDescent="0.2"/>
    <row r="9" spans="1:6" ht="17.25" customHeight="1" x14ac:dyDescent="0.2">
      <c r="A9" s="1" t="s">
        <v>7</v>
      </c>
    </row>
    <row r="10" spans="1:6" s="20" customFormat="1" ht="47.25" customHeight="1" x14ac:dyDescent="0.25">
      <c r="A10" s="3" t="s">
        <v>0</v>
      </c>
      <c r="B10" s="3" t="s">
        <v>8</v>
      </c>
      <c r="C10" s="3" t="s">
        <v>1</v>
      </c>
      <c r="D10" s="3" t="s">
        <v>9</v>
      </c>
      <c r="E10" s="3" t="s">
        <v>10</v>
      </c>
      <c r="F10" s="3" t="s">
        <v>27</v>
      </c>
    </row>
    <row r="11" spans="1:6" ht="64.5" customHeight="1" x14ac:dyDescent="0.2">
      <c r="A11" s="8">
        <v>1</v>
      </c>
      <c r="B11" s="4" t="s">
        <v>17</v>
      </c>
      <c r="C11" s="11" t="s">
        <v>11</v>
      </c>
      <c r="D11" s="11">
        <v>16</v>
      </c>
      <c r="E11" s="18"/>
      <c r="F11" s="15">
        <f>D11*E11</f>
        <v>0</v>
      </c>
    </row>
    <row r="12" spans="1:6" ht="64.5" customHeight="1" x14ac:dyDescent="0.2">
      <c r="A12" s="8">
        <v>2</v>
      </c>
      <c r="B12" s="4" t="s">
        <v>20</v>
      </c>
      <c r="C12" s="11" t="s">
        <v>11</v>
      </c>
      <c r="D12" s="11">
        <v>4</v>
      </c>
      <c r="E12" s="18"/>
      <c r="F12" s="15">
        <f>D12*E12</f>
        <v>0</v>
      </c>
    </row>
    <row r="13" spans="1:6" ht="64.5" customHeight="1" x14ac:dyDescent="0.2">
      <c r="A13" s="8">
        <v>3</v>
      </c>
      <c r="B13" s="4" t="s">
        <v>21</v>
      </c>
      <c r="C13" s="11" t="s">
        <v>11</v>
      </c>
      <c r="D13" s="11">
        <v>3</v>
      </c>
      <c r="E13" s="18"/>
      <c r="F13" s="15">
        <f>D13*E13</f>
        <v>0</v>
      </c>
    </row>
    <row r="14" spans="1:6" ht="64.5" customHeight="1" x14ac:dyDescent="0.2">
      <c r="A14" s="8">
        <v>4</v>
      </c>
      <c r="B14" s="5" t="s">
        <v>19</v>
      </c>
      <c r="C14" s="11" t="s">
        <v>11</v>
      </c>
      <c r="D14" s="11">
        <v>23</v>
      </c>
      <c r="E14" s="18"/>
      <c r="F14" s="15">
        <f>D14*E14</f>
        <v>0</v>
      </c>
    </row>
    <row r="15" spans="1:6" ht="64.5" customHeight="1" x14ac:dyDescent="0.2">
      <c r="A15" s="8">
        <v>5</v>
      </c>
      <c r="B15" s="5" t="s">
        <v>12</v>
      </c>
      <c r="C15" s="11" t="s">
        <v>11</v>
      </c>
      <c r="D15" s="11">
        <v>23</v>
      </c>
      <c r="E15" s="18"/>
      <c r="F15" s="15">
        <f>D15*E15</f>
        <v>0</v>
      </c>
    </row>
    <row r="16" spans="1:6" ht="27.75" customHeight="1" x14ac:dyDescent="0.2">
      <c r="A16" s="29" t="s">
        <v>6</v>
      </c>
      <c r="B16" s="29"/>
      <c r="C16" s="29"/>
      <c r="D16" s="29"/>
      <c r="E16" s="29"/>
      <c r="F16" s="6">
        <f>SUM(F11:F15)</f>
        <v>0</v>
      </c>
    </row>
    <row r="17" spans="1:10" ht="27.75" customHeight="1" x14ac:dyDescent="0.2">
      <c r="A17" s="9"/>
      <c r="B17" s="9"/>
      <c r="C17" s="9"/>
      <c r="D17" s="9"/>
      <c r="E17" s="9"/>
      <c r="F17" s="10"/>
    </row>
    <row r="18" spans="1:10" ht="27.75" customHeight="1" x14ac:dyDescent="0.2">
      <c r="A18" s="9"/>
      <c r="B18" s="9"/>
      <c r="C18" s="9"/>
      <c r="D18" s="9"/>
      <c r="E18" s="9"/>
      <c r="F18" s="10"/>
    </row>
    <row r="19" spans="1:10" ht="27.75" customHeight="1" x14ac:dyDescent="0.2">
      <c r="A19" s="9"/>
      <c r="B19" s="9"/>
      <c r="C19" s="9"/>
      <c r="D19" s="9"/>
      <c r="E19" s="9"/>
      <c r="F19" s="10"/>
    </row>
    <row r="20" spans="1:10" ht="17.25" customHeight="1" x14ac:dyDescent="0.2">
      <c r="A20" s="1" t="s">
        <v>23</v>
      </c>
      <c r="C20" s="9"/>
      <c r="D20" s="9"/>
    </row>
    <row r="21" spans="1:10" ht="47.25" customHeight="1" x14ac:dyDescent="0.2">
      <c r="A21" s="3" t="s">
        <v>0</v>
      </c>
      <c r="B21" s="43" t="s">
        <v>13</v>
      </c>
      <c r="C21" s="44"/>
      <c r="D21" s="44"/>
      <c r="E21" s="45"/>
      <c r="F21" s="3" t="s">
        <v>15</v>
      </c>
      <c r="J21" s="13"/>
    </row>
    <row r="22" spans="1:10" ht="36" customHeight="1" x14ac:dyDescent="0.2">
      <c r="A22" s="8">
        <v>1</v>
      </c>
      <c r="B22" s="46" t="s">
        <v>22</v>
      </c>
      <c r="C22" s="46"/>
      <c r="D22" s="46"/>
      <c r="E22" s="46"/>
      <c r="F22" s="14">
        <f>F16</f>
        <v>0</v>
      </c>
      <c r="J22" s="12"/>
    </row>
    <row r="23" spans="1:10" ht="36" customHeight="1" x14ac:dyDescent="0.2">
      <c r="A23" s="8">
        <v>2</v>
      </c>
      <c r="B23" s="46" t="s">
        <v>14</v>
      </c>
      <c r="C23" s="46"/>
      <c r="D23" s="46"/>
      <c r="E23" s="46"/>
      <c r="F23" s="14">
        <f>F22*25/100</f>
        <v>0</v>
      </c>
      <c r="J23" s="12"/>
    </row>
    <row r="24" spans="1:10" ht="36" customHeight="1" x14ac:dyDescent="0.2">
      <c r="A24" s="8">
        <v>3</v>
      </c>
      <c r="B24" s="34" t="s">
        <v>24</v>
      </c>
      <c r="C24" s="35"/>
      <c r="D24" s="35"/>
      <c r="E24" s="36"/>
      <c r="F24" s="14">
        <f>SUM(F22:F23)</f>
        <v>0</v>
      </c>
      <c r="J24" s="12"/>
    </row>
    <row r="25" spans="1:10" ht="36" customHeight="1" x14ac:dyDescent="0.2">
      <c r="A25" s="8">
        <v>4</v>
      </c>
      <c r="B25" s="46" t="s">
        <v>25</v>
      </c>
      <c r="C25" s="46"/>
      <c r="D25" s="46"/>
      <c r="E25" s="46"/>
      <c r="F25" s="14">
        <f>F24-(F24*0.8)</f>
        <v>0</v>
      </c>
      <c r="J25" s="12"/>
    </row>
    <row r="26" spans="1:10" ht="36" customHeight="1" x14ac:dyDescent="0.2">
      <c r="A26" s="8">
        <v>5</v>
      </c>
      <c r="B26" s="46" t="s">
        <v>33</v>
      </c>
      <c r="C26" s="46"/>
      <c r="D26" s="46"/>
      <c r="E26" s="19">
        <v>0</v>
      </c>
      <c r="F26" s="14">
        <f>F24*E26</f>
        <v>0</v>
      </c>
      <c r="I26" s="16"/>
      <c r="J26" s="17"/>
    </row>
    <row r="27" spans="1:10" ht="36" customHeight="1" x14ac:dyDescent="0.2">
      <c r="A27" s="8">
        <v>6</v>
      </c>
      <c r="B27" s="34" t="s">
        <v>28</v>
      </c>
      <c r="C27" s="35"/>
      <c r="D27" s="35"/>
      <c r="E27" s="36"/>
      <c r="F27" s="14">
        <v>5000</v>
      </c>
      <c r="I27" s="16"/>
      <c r="J27" s="17"/>
    </row>
    <row r="28" spans="1:10" ht="36" customHeight="1" x14ac:dyDescent="0.2">
      <c r="A28" s="8">
        <v>7</v>
      </c>
      <c r="B28" s="47" t="s">
        <v>16</v>
      </c>
      <c r="C28" s="48"/>
      <c r="D28" s="48"/>
      <c r="E28" s="49"/>
      <c r="F28" s="26"/>
      <c r="J28" s="12"/>
    </row>
    <row r="29" spans="1:10" ht="36" customHeight="1" x14ac:dyDescent="0.2">
      <c r="A29" s="8">
        <v>8</v>
      </c>
      <c r="B29" s="34" t="s">
        <v>26</v>
      </c>
      <c r="C29" s="35"/>
      <c r="D29" s="35"/>
      <c r="E29" s="36"/>
      <c r="F29" s="14">
        <f>F28*60</f>
        <v>0</v>
      </c>
      <c r="J29" s="12"/>
    </row>
    <row r="30" spans="1:10" s="23" customFormat="1" ht="36" customHeight="1" x14ac:dyDescent="0.2">
      <c r="A30" s="8">
        <v>9</v>
      </c>
      <c r="B30" s="31" t="s">
        <v>32</v>
      </c>
      <c r="C30" s="32"/>
      <c r="D30" s="32"/>
      <c r="E30" s="33"/>
      <c r="F30" s="27">
        <v>0</v>
      </c>
      <c r="J30" s="24"/>
    </row>
    <row r="31" spans="1:10" s="21" customFormat="1" ht="45.75" customHeight="1" x14ac:dyDescent="0.25">
      <c r="A31" s="25">
        <v>10</v>
      </c>
      <c r="B31" s="37" t="s">
        <v>29</v>
      </c>
      <c r="C31" s="38"/>
      <c r="D31" s="38"/>
      <c r="E31" s="39"/>
      <c r="F31" s="6">
        <f>(F25+F26+F27+F29)-F23</f>
        <v>5000</v>
      </c>
    </row>
    <row r="32" spans="1:10" s="21" customFormat="1" ht="45.75" customHeight="1" x14ac:dyDescent="0.25">
      <c r="A32" s="25">
        <v>11</v>
      </c>
      <c r="B32" s="40" t="s">
        <v>30</v>
      </c>
      <c r="C32" s="41"/>
      <c r="D32" s="41"/>
      <c r="E32" s="42"/>
      <c r="F32" s="22">
        <f>F23</f>
        <v>0</v>
      </c>
    </row>
    <row r="33" spans="1:6" s="21" customFormat="1" ht="45.75" customHeight="1" x14ac:dyDescent="0.25">
      <c r="A33" s="25">
        <v>12</v>
      </c>
      <c r="B33" s="40" t="s">
        <v>31</v>
      </c>
      <c r="C33" s="41"/>
      <c r="D33" s="41"/>
      <c r="E33" s="42"/>
      <c r="F33" s="22">
        <f>F16+F31+F32</f>
        <v>5000</v>
      </c>
    </row>
    <row r="34" spans="1:6" ht="18" customHeight="1" x14ac:dyDescent="0.2">
      <c r="C34" s="9"/>
      <c r="D34" s="9"/>
    </row>
    <row r="35" spans="1:6" ht="18" customHeight="1" x14ac:dyDescent="0.2"/>
    <row r="36" spans="1:6" ht="18" customHeight="1" x14ac:dyDescent="0.2">
      <c r="A36" s="1" t="s">
        <v>2</v>
      </c>
    </row>
    <row r="37" spans="1:6" ht="18" customHeight="1" x14ac:dyDescent="0.2">
      <c r="A37" s="2"/>
      <c r="B37" s="2"/>
      <c r="C37" s="2"/>
      <c r="D37" s="2"/>
    </row>
    <row r="38" spans="1:6" ht="18" customHeight="1" x14ac:dyDescent="0.2"/>
    <row r="39" spans="1:6" ht="18" customHeight="1" x14ac:dyDescent="0.2">
      <c r="A39" s="30" t="s">
        <v>3</v>
      </c>
      <c r="B39" s="30"/>
      <c r="C39" s="30"/>
      <c r="D39" s="30"/>
      <c r="E39" s="30"/>
    </row>
    <row r="40" spans="1:6" ht="18" customHeight="1" x14ac:dyDescent="0.2"/>
    <row r="41" spans="1:6" ht="18" customHeight="1" x14ac:dyDescent="0.2"/>
    <row r="42" spans="1:6" ht="18" customHeight="1" x14ac:dyDescent="0.2"/>
    <row r="43" spans="1:6" ht="18" customHeight="1" x14ac:dyDescent="0.2">
      <c r="E43" s="1" t="s">
        <v>4</v>
      </c>
    </row>
    <row r="44" spans="1:6" ht="18" customHeight="1" x14ac:dyDescent="0.2"/>
    <row r="45" spans="1:6" ht="18" customHeight="1" x14ac:dyDescent="0.2"/>
    <row r="46" spans="1:6" ht="18" customHeight="1" x14ac:dyDescent="0.2">
      <c r="A46" s="30" t="s">
        <v>5</v>
      </c>
      <c r="B46" s="30"/>
      <c r="C46" s="30"/>
      <c r="D46" s="30"/>
    </row>
  </sheetData>
  <sheetProtection algorithmName="SHA-512" hashValue="a/Yv9V/RObHLx3CSuEzKHRQbLlxRhTwsLFzjHH6YvH4T8AS6xFFVdzUwzgz8wjLmQ7C1HjjTq+YPPnuWr/7iOg==" saltValue="54tIomB/XQY75MLoAd8OVQ==" spinCount="100000" sheet="1" selectLockedCells="1"/>
  <mergeCells count="18">
    <mergeCell ref="A46:D46"/>
    <mergeCell ref="B21:E21"/>
    <mergeCell ref="B22:E22"/>
    <mergeCell ref="B23:E23"/>
    <mergeCell ref="B25:E25"/>
    <mergeCell ref="B26:D26"/>
    <mergeCell ref="B28:E28"/>
    <mergeCell ref="B24:E24"/>
    <mergeCell ref="B29:E29"/>
    <mergeCell ref="A5:F5"/>
    <mergeCell ref="A3:F3"/>
    <mergeCell ref="A16:E16"/>
    <mergeCell ref="A39:E39"/>
    <mergeCell ref="B30:E30"/>
    <mergeCell ref="B27:E27"/>
    <mergeCell ref="B31:E31"/>
    <mergeCell ref="B32:E32"/>
    <mergeCell ref="B33:E33"/>
  </mergeCells>
  <pageMargins left="0.7" right="0.7" top="0.75" bottom="0.75" header="0.3" footer="0.3"/>
  <pageSetup paperSize="9" scale="76" orientation="portrait" r:id="rId1"/>
  <headerFooter>
    <oddHeader>&amp;L&amp;"Arial,Uobičajeno"&amp;12Obala i lučice d.o.o. 23000 Zadar, Andrije Medulića 2/I</oddHeader>
    <oddFooter>&amp;R&amp;P</oddFooter>
  </headerFooter>
  <rowBreaks count="1" manualBreakCount="1">
    <brk id="18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 </vt:lpstr>
      <vt:lpstr>List2</vt:lpstr>
      <vt:lpstr>List3</vt:lpstr>
      <vt:lpstr>'List1 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Zoric</dc:creator>
  <cp:lastModifiedBy>Marina Cakarun</cp:lastModifiedBy>
  <cp:lastPrinted>2019-03-25T06:47:38Z</cp:lastPrinted>
  <dcterms:created xsi:type="dcterms:W3CDTF">2019-01-15T08:11:19Z</dcterms:created>
  <dcterms:modified xsi:type="dcterms:W3CDTF">2019-03-25T07:01:54Z</dcterms:modified>
</cp:coreProperties>
</file>